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elia.rodrigues\Desktop\"/>
    </mc:Choice>
  </mc:AlternateContent>
  <bookViews>
    <workbookView xWindow="32760" yWindow="32760" windowWidth="28800" windowHeight="12495"/>
  </bookViews>
  <sheets>
    <sheet name="FOLHA" sheetId="1" r:id="rId1"/>
    <sheet name="TAB_DESC" sheetId="2" r:id="rId2"/>
  </sheets>
  <calcPr calcId="162913" fullPrecision="0"/>
</workbook>
</file>

<file path=xl/calcChain.xml><?xml version="1.0" encoding="utf-8"?>
<calcChain xmlns="http://schemas.openxmlformats.org/spreadsheetml/2006/main">
  <c r="K11" i="1" l="1"/>
  <c r="M11" i="1" s="1"/>
  <c r="N11" i="1"/>
  <c r="N36" i="1" s="1"/>
  <c r="K12" i="1"/>
  <c r="M12" i="1"/>
  <c r="O12" i="1" s="1"/>
  <c r="P12" i="1" s="1"/>
  <c r="N12" i="1"/>
  <c r="K13" i="1"/>
  <c r="M13" i="1" s="1"/>
  <c r="O13" i="1" s="1"/>
  <c r="P13" i="1" s="1"/>
  <c r="N13" i="1"/>
  <c r="K14" i="1"/>
  <c r="M14" i="1"/>
  <c r="N14" i="1"/>
  <c r="O14" i="1"/>
  <c r="P14" i="1"/>
  <c r="K15" i="1"/>
  <c r="M15" i="1" s="1"/>
  <c r="O15" i="1" s="1"/>
  <c r="P15" i="1" s="1"/>
  <c r="N15" i="1"/>
  <c r="K16" i="1"/>
  <c r="M16" i="1"/>
  <c r="O16" i="1" s="1"/>
  <c r="P16" i="1" s="1"/>
  <c r="N16" i="1"/>
  <c r="K17" i="1"/>
  <c r="M17" i="1"/>
  <c r="O17" i="1" s="1"/>
  <c r="P17" i="1" s="1"/>
  <c r="N17" i="1"/>
  <c r="K18" i="1"/>
  <c r="M18" i="1"/>
  <c r="N18" i="1"/>
  <c r="O18" i="1"/>
  <c r="P18" i="1" s="1"/>
  <c r="K19" i="1"/>
  <c r="M19" i="1" s="1"/>
  <c r="O19" i="1" s="1"/>
  <c r="P19" i="1" s="1"/>
  <c r="N19" i="1"/>
  <c r="K20" i="1"/>
  <c r="M20" i="1"/>
  <c r="N20" i="1"/>
  <c r="O20" i="1"/>
  <c r="P20" i="1" s="1"/>
  <c r="K21" i="1"/>
  <c r="M21" i="1" s="1"/>
  <c r="O21" i="1" s="1"/>
  <c r="P21" i="1" s="1"/>
  <c r="N21" i="1"/>
  <c r="K22" i="1"/>
  <c r="M22" i="1" s="1"/>
  <c r="O22" i="1" s="1"/>
  <c r="P22" i="1" s="1"/>
  <c r="N22" i="1"/>
  <c r="K23" i="1"/>
  <c r="M23" i="1" s="1"/>
  <c r="O23" i="1" s="1"/>
  <c r="P23" i="1" s="1"/>
  <c r="N23" i="1"/>
  <c r="K24" i="1"/>
  <c r="M24" i="1"/>
  <c r="O24" i="1" s="1"/>
  <c r="P24" i="1" s="1"/>
  <c r="N24" i="1"/>
  <c r="K25" i="1"/>
  <c r="M25" i="1" s="1"/>
  <c r="O25" i="1" s="1"/>
  <c r="P25" i="1" s="1"/>
  <c r="N25" i="1"/>
  <c r="K26" i="1"/>
  <c r="M26" i="1"/>
  <c r="N26" i="1"/>
  <c r="O26" i="1"/>
  <c r="P26" i="1"/>
  <c r="K27" i="1"/>
  <c r="M27" i="1" s="1"/>
  <c r="O27" i="1" s="1"/>
  <c r="P27" i="1" s="1"/>
  <c r="N27" i="1"/>
  <c r="K28" i="1"/>
  <c r="M28" i="1"/>
  <c r="O28" i="1" s="1"/>
  <c r="P28" i="1" s="1"/>
  <c r="N28" i="1"/>
  <c r="K29" i="1"/>
  <c r="M29" i="1"/>
  <c r="O29" i="1" s="1"/>
  <c r="P29" i="1" s="1"/>
  <c r="N29" i="1"/>
  <c r="K30" i="1"/>
  <c r="M30" i="1"/>
  <c r="N30" i="1"/>
  <c r="O30" i="1"/>
  <c r="P30" i="1" s="1"/>
  <c r="K31" i="1"/>
  <c r="M31" i="1" s="1"/>
  <c r="O31" i="1" s="1"/>
  <c r="P31" i="1" s="1"/>
  <c r="N31" i="1"/>
  <c r="K32" i="1"/>
  <c r="M32" i="1"/>
  <c r="N32" i="1"/>
  <c r="O32" i="1"/>
  <c r="P32" i="1" s="1"/>
  <c r="K33" i="1"/>
  <c r="M33" i="1" s="1"/>
  <c r="O33" i="1" s="1"/>
  <c r="P33" i="1" s="1"/>
  <c r="N33" i="1"/>
  <c r="K34" i="1"/>
  <c r="M34" i="1" s="1"/>
  <c r="O34" i="1" s="1"/>
  <c r="P34" i="1" s="1"/>
  <c r="N34" i="1"/>
  <c r="K35" i="1"/>
  <c r="M35" i="1" s="1"/>
  <c r="O35" i="1" s="1"/>
  <c r="P35" i="1" s="1"/>
  <c r="N35" i="1"/>
  <c r="J36" i="1"/>
  <c r="G3" i="2"/>
  <c r="O11" i="1" l="1"/>
  <c r="M36" i="1"/>
  <c r="K36" i="1"/>
  <c r="P11" i="1" l="1"/>
  <c r="P36" i="1" s="1"/>
  <c r="J38" i="1" s="1"/>
  <c r="O36" i="1"/>
</calcChain>
</file>

<file path=xl/sharedStrings.xml><?xml version="1.0" encoding="utf-8"?>
<sst xmlns="http://schemas.openxmlformats.org/spreadsheetml/2006/main" count="51" uniqueCount="44">
  <si>
    <t>UNIVERSIDADE FEDERAL DO ESPÍRITO SANTO</t>
  </si>
  <si>
    <t>FOLHA DE PAGAMENTO DE PESSOAL SEM VÍNCULO</t>
  </si>
  <si>
    <t>33.90.36 - OUTROS SERVICOS DE TERCEIROS - P. FÍSICA</t>
  </si>
  <si>
    <t>UNIDADE    :</t>
  </si>
  <si>
    <t>REMUNERAÇÃO DE SERVIÇOS PRESTADOS DE NATUREZA EVENTUAL DE CURTA DU-</t>
  </si>
  <si>
    <t>PROCESSO:</t>
  </si>
  <si>
    <t>RAÇÃO.PRESTADO NUMA SITUAÇÃO EXCEPCIONAL SEM VÍNCULO EMPREGATÍCIO.</t>
  </si>
  <si>
    <t xml:space="preserve"> </t>
  </si>
  <si>
    <t>DADOS PESSOAIS</t>
  </si>
  <si>
    <t>DADOS BANCÁRIOS</t>
  </si>
  <si>
    <t>NR.</t>
  </si>
  <si>
    <t>NOMES</t>
  </si>
  <si>
    <t>C.P.F</t>
  </si>
  <si>
    <t>PIS/PASEP</t>
  </si>
  <si>
    <t>BCO.</t>
  </si>
  <si>
    <t>AG.</t>
  </si>
  <si>
    <t>C/C</t>
  </si>
  <si>
    <t>BRUTO</t>
  </si>
  <si>
    <t>I.N.S.S</t>
  </si>
  <si>
    <t>LIQUIDO</t>
  </si>
  <si>
    <t>SUB-TOTAL</t>
  </si>
  <si>
    <t>ISS</t>
  </si>
  <si>
    <t>IMP.RENDA</t>
  </si>
  <si>
    <t>LÍQUIDO</t>
  </si>
  <si>
    <t>TOTAIS</t>
  </si>
  <si>
    <t>IMPORTA A PRESENTE FOLHA DE PAGAMENTO NO VALOR LÍQUIDO DE</t>
  </si>
  <si>
    <t>R$</t>
  </si>
  <si>
    <t>DECLARO DE QUE OS SERVÍÇOS FORAM PRESTADOS</t>
  </si>
  <si>
    <t>DATA</t>
  </si>
  <si>
    <t>VISTO</t>
  </si>
  <si>
    <t>__________________________________________________</t>
  </si>
  <si>
    <t>______________________________________</t>
  </si>
  <si>
    <t>ASSINATURA / CARIMBO</t>
  </si>
  <si>
    <t>Matricula:</t>
  </si>
  <si>
    <t>OBSERVAÇÃO : NÃO É PERMITIDO ALTERAR (INCLUIR OU EXCLUIR) LINHAS OU COLUNAS</t>
  </si>
  <si>
    <t>A FOLHA DEVERÁ SER PREENCHIDA NESTA FORMATAÇÃO, OBSERVAR O N° DO CPF E PIS/PASEP</t>
  </si>
  <si>
    <t>I N S S</t>
  </si>
  <si>
    <t>Aliq</t>
  </si>
  <si>
    <t>limite</t>
  </si>
  <si>
    <t>de</t>
  </si>
  <si>
    <t>I R R F</t>
  </si>
  <si>
    <t>até</t>
  </si>
  <si>
    <t>aliq</t>
  </si>
  <si>
    <t>Desconto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</si>
</sst>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R$&quot;\ * #,##0.00_);_(&quot;R$&quot;\ * \(#,##0.00\);_(&quot;R$&quot;\ * &quot;-&quot;??_);_(@_)"/>
    <numFmt numFmtId="166" formatCode="_(* #,##0.000_);_(* \(#,##0.000\);_(* &quot;-&quot;???_);_(@_)"/>
    <numFmt numFmtId="167" formatCode="00000000000"/>
    <numFmt numFmtId="168" formatCode="&quot;R$&quot;\ #,##0.00_);[Red]\(&quot;R$&quot;\ #,##0.00\)"/>
  </numFmts>
  <fonts count="11" x14ac:knownFonts="1">
    <font>
      <sz val="10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name val="Courier New"/>
      <family val="3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39">
    <xf numFmtId="0" fontId="0" fillId="0" borderId="0" xfId="0"/>
    <xf numFmtId="164" fontId="0" fillId="0" borderId="0" xfId="3" applyNumberFormat="1" applyFont="1"/>
    <xf numFmtId="166" fontId="0" fillId="0" borderId="0" xfId="3" applyNumberFormat="1" applyFont="1"/>
    <xf numFmtId="0" fontId="1" fillId="0" borderId="0" xfId="0" applyFont="1"/>
    <xf numFmtId="164" fontId="0" fillId="0" borderId="1" xfId="3" applyNumberFormat="1" applyFont="1" applyBorder="1"/>
    <xf numFmtId="0" fontId="3" fillId="0" borderId="0" xfId="0" applyFont="1"/>
    <xf numFmtId="164" fontId="0" fillId="0" borderId="2" xfId="3" applyNumberFormat="1" applyFont="1" applyBorder="1"/>
    <xf numFmtId="164" fontId="0" fillId="0" borderId="2" xfId="3" applyNumberFormat="1" applyFont="1" applyBorder="1" applyAlignment="1">
      <alignment horizontal="center"/>
    </xf>
    <xf numFmtId="166" fontId="0" fillId="0" borderId="2" xfId="3" applyNumberFormat="1" applyFont="1" applyBorder="1" applyAlignment="1">
      <alignment horizontal="center"/>
    </xf>
    <xf numFmtId="164" fontId="0" fillId="0" borderId="0" xfId="3" applyNumberFormat="1" applyFont="1" applyFill="1" applyBorder="1" applyAlignment="1">
      <alignment horizontal="center"/>
    </xf>
    <xf numFmtId="164" fontId="0" fillId="0" borderId="2" xfId="3" applyNumberFormat="1" applyFont="1" applyBorder="1" applyAlignment="1">
      <alignment horizontal="right"/>
    </xf>
    <xf numFmtId="166" fontId="0" fillId="0" borderId="2" xfId="3" applyNumberFormat="1" applyFont="1" applyBorder="1" applyAlignment="1">
      <alignment horizontal="right"/>
    </xf>
    <xf numFmtId="164" fontId="0" fillId="0" borderId="3" xfId="3" applyNumberFormat="1" applyFont="1" applyBorder="1"/>
    <xf numFmtId="166" fontId="0" fillId="0" borderId="3" xfId="3" applyNumberFormat="1" applyFont="1" applyBorder="1"/>
    <xf numFmtId="164" fontId="0" fillId="0" borderId="0" xfId="3" applyNumberFormat="1" applyFont="1" applyBorder="1"/>
    <xf numFmtId="166" fontId="0" fillId="0" borderId="0" xfId="3" applyNumberFormat="1" applyFont="1" applyBorder="1"/>
    <xf numFmtId="166" fontId="0" fillId="0" borderId="1" xfId="3" applyNumberFormat="1" applyFont="1" applyBorder="1"/>
    <xf numFmtId="166" fontId="0" fillId="0" borderId="2" xfId="3" applyNumberFormat="1" applyFont="1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4" fillId="0" borderId="0" xfId="0" applyFont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Continuous"/>
    </xf>
    <xf numFmtId="0" fontId="0" fillId="0" borderId="6" xfId="0" applyBorder="1"/>
    <xf numFmtId="0" fontId="0" fillId="0" borderId="0" xfId="0" applyBorder="1"/>
    <xf numFmtId="0" fontId="10" fillId="3" borderId="0" xfId="1" applyFont="1" applyFill="1" applyBorder="1" applyAlignment="1" applyProtection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ill="1" applyBorder="1"/>
    <xf numFmtId="0" fontId="5" fillId="0" borderId="6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7" xfId="0" applyBorder="1"/>
    <xf numFmtId="0" fontId="0" fillId="0" borderId="8" xfId="0" applyBorder="1"/>
    <xf numFmtId="0" fontId="5" fillId="0" borderId="7" xfId="0" applyFont="1" applyBorder="1"/>
    <xf numFmtId="0" fontId="0" fillId="2" borderId="4" xfId="0" applyFill="1" applyBorder="1"/>
    <xf numFmtId="0" fontId="0" fillId="2" borderId="9" xfId="0" applyFill="1" applyBorder="1"/>
    <xf numFmtId="0" fontId="0" fillId="2" borderId="5" xfId="0" applyFill="1" applyBorder="1"/>
    <xf numFmtId="0" fontId="2" fillId="2" borderId="6" xfId="0" applyFont="1" applyFill="1" applyBorder="1"/>
    <xf numFmtId="0" fontId="2" fillId="2" borderId="10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1" xfId="0" applyFont="1" applyFill="1" applyBorder="1"/>
    <xf numFmtId="0" fontId="0" fillId="2" borderId="7" xfId="0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167" fontId="0" fillId="0" borderId="18" xfId="0" applyNumberFormat="1" applyFont="1" applyFill="1" applyBorder="1" applyAlignment="1">
      <alignment horizontal="center"/>
    </xf>
    <xf numFmtId="0" fontId="0" fillId="0" borderId="0" xfId="1" applyFont="1" applyFill="1" applyBorder="1" applyAlignment="1" applyProtection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Border="1"/>
    <xf numFmtId="0" fontId="8" fillId="0" borderId="21" xfId="0" applyFont="1" applyBorder="1"/>
    <xf numFmtId="0" fontId="8" fillId="0" borderId="22" xfId="0" applyFont="1" applyBorder="1"/>
    <xf numFmtId="0" fontId="8" fillId="0" borderId="0" xfId="0" applyFont="1" applyBorder="1"/>
    <xf numFmtId="0" fontId="2" fillId="0" borderId="0" xfId="0" applyFont="1" applyBorder="1"/>
    <xf numFmtId="0" fontId="7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center"/>
    </xf>
    <xf numFmtId="164" fontId="4" fillId="0" borderId="0" xfId="3" applyNumberFormat="1" applyFont="1" applyAlignment="1">
      <alignment horizontal="centerContinuous"/>
    </xf>
    <xf numFmtId="164" fontId="0" fillId="0" borderId="0" xfId="3" applyNumberFormat="1" applyFont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23" xfId="3" applyNumberFormat="1" applyFont="1" applyBorder="1" applyAlignment="1">
      <alignment horizontal="centerContinuous"/>
    </xf>
    <xf numFmtId="164" fontId="0" fillId="0" borderId="5" xfId="3" applyNumberFormat="1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164" fontId="0" fillId="0" borderId="24" xfId="3" applyNumberFormat="1" applyFont="1" applyBorder="1" applyAlignment="1">
      <alignment horizontal="centerContinuous"/>
    </xf>
    <xf numFmtId="164" fontId="0" fillId="0" borderId="0" xfId="3" applyNumberFormat="1" applyFont="1" applyBorder="1" applyAlignment="1">
      <alignment horizontal="centerContinuous"/>
    </xf>
    <xf numFmtId="0" fontId="0" fillId="0" borderId="24" xfId="0" applyBorder="1" applyAlignment="1">
      <alignment horizontal="centerContinuous"/>
    </xf>
    <xf numFmtId="164" fontId="0" fillId="0" borderId="8" xfId="3" applyNumberFormat="1" applyFont="1" applyBorder="1"/>
    <xf numFmtId="0" fontId="0" fillId="0" borderId="25" xfId="0" applyBorder="1"/>
    <xf numFmtId="164" fontId="10" fillId="2" borderId="26" xfId="3" applyNumberFormat="1" applyFont="1" applyFill="1" applyBorder="1"/>
    <xf numFmtId="0" fontId="0" fillId="2" borderId="27" xfId="0" applyFill="1" applyBorder="1"/>
    <xf numFmtId="164" fontId="2" fillId="2" borderId="28" xfId="3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164" fontId="10" fillId="2" borderId="30" xfId="3" applyNumberFormat="1" applyFont="1" applyFill="1" applyBorder="1"/>
    <xf numFmtId="164" fontId="10" fillId="2" borderId="17" xfId="3" applyNumberFormat="1" applyFont="1" applyFill="1" applyBorder="1"/>
    <xf numFmtId="0" fontId="0" fillId="2" borderId="31" xfId="0" applyFill="1" applyBorder="1"/>
    <xf numFmtId="164" fontId="8" fillId="0" borderId="0" xfId="3" applyNumberFormat="1" applyFont="1" applyFill="1" applyBorder="1"/>
    <xf numFmtId="164" fontId="8" fillId="0" borderId="10" xfId="3" applyNumberFormat="1" applyFont="1" applyBorder="1"/>
    <xf numFmtId="164" fontId="8" fillId="0" borderId="18" xfId="3" applyNumberFormat="1" applyFont="1" applyBorder="1"/>
    <xf numFmtId="164" fontId="7" fillId="0" borderId="18" xfId="3" applyNumberFormat="1" applyFont="1" applyBorder="1"/>
    <xf numFmtId="164" fontId="8" fillId="0" borderId="24" xfId="3" applyNumberFormat="1" applyFont="1" applyBorder="1"/>
    <xf numFmtId="0" fontId="0" fillId="0" borderId="0" xfId="0" applyFont="1" applyFill="1" applyAlignment="1">
      <alignment horizontal="center"/>
    </xf>
    <xf numFmtId="164" fontId="8" fillId="0" borderId="10" xfId="3" applyNumberFormat="1" applyFont="1" applyFill="1" applyBorder="1"/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64" fontId="8" fillId="0" borderId="17" xfId="3" applyNumberFormat="1" applyFont="1" applyBorder="1"/>
    <xf numFmtId="164" fontId="7" fillId="0" borderId="32" xfId="3" applyNumberFormat="1" applyFont="1" applyBorder="1"/>
    <xf numFmtId="164" fontId="7" fillId="0" borderId="21" xfId="3" applyNumberFormat="1" applyFont="1" applyBorder="1"/>
    <xf numFmtId="164" fontId="7" fillId="0" borderId="33" xfId="3" applyNumberFormat="1" applyFont="1" applyBorder="1"/>
    <xf numFmtId="164" fontId="7" fillId="0" borderId="34" xfId="3" applyNumberFormat="1" applyFont="1" applyBorder="1"/>
    <xf numFmtId="164" fontId="7" fillId="0" borderId="35" xfId="3" applyNumberFormat="1" applyFont="1" applyBorder="1"/>
    <xf numFmtId="164" fontId="8" fillId="0" borderId="0" xfId="3" applyNumberFormat="1" applyFont="1" applyBorder="1"/>
    <xf numFmtId="168" fontId="7" fillId="0" borderId="0" xfId="3" applyNumberFormat="1" applyFont="1" applyBorder="1" applyAlignment="1">
      <alignment horizontal="right"/>
    </xf>
    <xf numFmtId="164" fontId="7" fillId="0" borderId="0" xfId="3" applyNumberFormat="1" applyFont="1" applyBorder="1" applyAlignment="1">
      <alignment horizontal="left"/>
    </xf>
    <xf numFmtId="164" fontId="7" fillId="0" borderId="0" xfId="3" applyNumberFormat="1" applyFont="1" applyBorder="1"/>
    <xf numFmtId="0" fontId="5" fillId="0" borderId="4" xfId="0" quotePrefix="1" applyFont="1" applyBorder="1" applyAlignment="1">
      <alignment horizontal="centerContinuous"/>
    </xf>
    <xf numFmtId="0" fontId="5" fillId="0" borderId="6" xfId="0" quotePrefix="1" applyFont="1" applyBorder="1" applyAlignment="1">
      <alignment horizontal="centerContinuous"/>
    </xf>
    <xf numFmtId="0" fontId="8" fillId="0" borderId="0" xfId="0" quotePrefix="1" applyFont="1" applyBorder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0" fontId="2" fillId="2" borderId="36" xfId="0" applyFont="1" applyFill="1" applyBorder="1" applyAlignment="1">
      <alignment horizontal="centerContinuous"/>
    </xf>
    <xf numFmtId="0" fontId="2" fillId="2" borderId="37" xfId="0" applyFont="1" applyFill="1" applyBorder="1" applyAlignment="1">
      <alignment horizontal="centerContinuous"/>
    </xf>
    <xf numFmtId="0" fontId="2" fillId="2" borderId="38" xfId="0" applyFont="1" applyFill="1" applyBorder="1" applyAlignment="1">
      <alignment horizontal="centerContinuous"/>
    </xf>
    <xf numFmtId="0" fontId="2" fillId="2" borderId="39" xfId="0" applyFont="1" applyFill="1" applyBorder="1" applyAlignment="1">
      <alignment horizontal="centerContinuous"/>
    </xf>
    <xf numFmtId="0" fontId="2" fillId="2" borderId="40" xfId="0" applyFont="1" applyFill="1" applyBorder="1" applyAlignment="1">
      <alignment horizontal="centerContinuous"/>
    </xf>
    <xf numFmtId="0" fontId="6" fillId="0" borderId="9" xfId="0" applyFont="1" applyFill="1" applyBorder="1" applyAlignment="1"/>
    <xf numFmtId="0" fontId="6" fillId="0" borderId="5" xfId="0" applyFont="1" applyFill="1" applyBorder="1" applyAlignment="1"/>
    <xf numFmtId="0" fontId="6" fillId="0" borderId="41" xfId="0" applyFont="1" applyFill="1" applyBorder="1" applyAlignment="1"/>
    <xf numFmtId="0" fontId="6" fillId="0" borderId="10" xfId="0" applyFont="1" applyFill="1" applyBorder="1" applyAlignment="1"/>
    <xf numFmtId="0" fontId="6" fillId="0" borderId="0" xfId="0" applyFont="1" applyFill="1" applyBorder="1" applyAlignment="1"/>
    <xf numFmtId="0" fontId="6" fillId="0" borderId="28" xfId="0" applyFont="1" applyFill="1" applyBorder="1" applyAlignment="1"/>
    <xf numFmtId="0" fontId="6" fillId="0" borderId="10" xfId="0" applyFont="1" applyBorder="1" applyAlignment="1"/>
    <xf numFmtId="0" fontId="6" fillId="0" borderId="0" xfId="0" applyFont="1" applyBorder="1" applyAlignment="1"/>
    <xf numFmtId="0" fontId="6" fillId="0" borderId="28" xfId="0" applyFont="1" applyBorder="1" applyAlignment="1"/>
    <xf numFmtId="0" fontId="6" fillId="0" borderId="10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0" fontId="6" fillId="0" borderId="28" xfId="0" applyFont="1" applyBorder="1" applyAlignment="1">
      <alignment vertical="justify"/>
    </xf>
    <xf numFmtId="0" fontId="2" fillId="0" borderId="0" xfId="0" applyFont="1" applyBorder="1" applyAlignment="1">
      <alignment horizontal="centerContinuous"/>
    </xf>
    <xf numFmtId="165" fontId="0" fillId="0" borderId="0" xfId="2" quotePrefix="1" applyNumberFormat="1" applyFont="1" applyBorder="1" applyAlignment="1">
      <alignment horizontal="centerContinuous"/>
    </xf>
    <xf numFmtId="165" fontId="0" fillId="0" borderId="0" xfId="2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28" xfId="0" applyFont="1" applyBorder="1" applyAlignment="1">
      <alignment horizontal="centerContinuous"/>
    </xf>
    <xf numFmtId="0" fontId="7" fillId="0" borderId="22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164" fontId="2" fillId="0" borderId="33" xfId="3" applyNumberFormat="1" applyFont="1" applyBorder="1" applyAlignment="1">
      <alignment horizontal="centerContinuous"/>
    </xf>
    <xf numFmtId="164" fontId="2" fillId="0" borderId="42" xfId="3" applyNumberFormat="1" applyFont="1" applyBorder="1" applyAlignment="1">
      <alignment horizontal="centerContinuous"/>
    </xf>
  </cellXfs>
  <cellStyles count="4">
    <cellStyle name="Hiperlink" xfId="1" builtinId="8"/>
    <cellStyle name="Moeda" xfId="2" builtinId="4"/>
    <cellStyle name="Normal" xfId="0" builtinId="0"/>
    <cellStyle name="Vírgula" xfId="3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9"/>
  <sheetViews>
    <sheetView tabSelected="1" zoomScale="120" workbookViewId="0">
      <selection activeCell="H50" sqref="H50"/>
    </sheetView>
  </sheetViews>
  <sheetFormatPr defaultColWidth="11.42578125" defaultRowHeight="12.75" x14ac:dyDescent="0.2"/>
  <cols>
    <col min="1" max="1" width="4.42578125" customWidth="1"/>
    <col min="4" max="4" width="17" customWidth="1"/>
    <col min="5" max="5" width="21" customWidth="1"/>
    <col min="6" max="6" width="24.5703125" customWidth="1"/>
    <col min="7" max="8" width="6.42578125" customWidth="1"/>
    <col min="9" max="9" width="10.42578125" customWidth="1"/>
    <col min="10" max="10" width="13.85546875" style="1" customWidth="1"/>
    <col min="11" max="11" width="13.42578125" style="1" customWidth="1"/>
    <col min="12" max="12" width="10.42578125" style="1" hidden="1" customWidth="1"/>
    <col min="13" max="13" width="13.42578125" style="1" hidden="1" customWidth="1"/>
    <col min="14" max="14" width="14" style="1" customWidth="1"/>
    <col min="15" max="15" width="13.28515625" style="1" customWidth="1"/>
    <col min="16" max="16" width="12.85546875" customWidth="1"/>
  </cols>
  <sheetData>
    <row r="1" spans="1:16" ht="24" x14ac:dyDescent="0.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71"/>
      <c r="K1" s="72"/>
      <c r="L1" s="72"/>
      <c r="M1" s="72"/>
      <c r="N1" s="72"/>
      <c r="O1" s="72"/>
      <c r="P1" s="73"/>
    </row>
    <row r="2" spans="1:16" ht="24" x14ac:dyDescent="0.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71"/>
      <c r="K2" s="72"/>
      <c r="L2" s="72"/>
      <c r="M2" s="72"/>
      <c r="N2" s="72"/>
      <c r="O2" s="72"/>
      <c r="P2" s="73"/>
    </row>
    <row r="3" spans="1:16" x14ac:dyDescent="0.2">
      <c r="A3" s="22"/>
      <c r="B3" s="23"/>
      <c r="C3" s="23"/>
      <c r="D3" s="23"/>
      <c r="E3" s="23"/>
      <c r="F3" s="23"/>
      <c r="G3" s="108" t="s">
        <v>2</v>
      </c>
      <c r="H3" s="24"/>
      <c r="I3" s="24"/>
      <c r="J3" s="74"/>
      <c r="K3" s="74"/>
      <c r="L3" s="75"/>
      <c r="M3" s="75"/>
      <c r="N3" s="75"/>
      <c r="O3" s="75"/>
      <c r="P3" s="76"/>
    </row>
    <row r="4" spans="1:16" x14ac:dyDescent="0.2">
      <c r="A4" s="25" t="s">
        <v>3</v>
      </c>
      <c r="B4" s="26"/>
      <c r="C4" s="27"/>
      <c r="D4" s="28"/>
      <c r="E4" s="29"/>
      <c r="F4" s="26"/>
      <c r="G4" s="109" t="s">
        <v>4</v>
      </c>
      <c r="H4" s="31"/>
      <c r="I4" s="31"/>
      <c r="J4" s="77"/>
      <c r="K4" s="77"/>
      <c r="L4" s="78"/>
      <c r="M4" s="78"/>
      <c r="N4" s="78"/>
      <c r="O4" s="78"/>
      <c r="P4" s="79"/>
    </row>
    <row r="5" spans="1:16" x14ac:dyDescent="0.2">
      <c r="A5" s="25" t="s">
        <v>5</v>
      </c>
      <c r="B5" s="26"/>
      <c r="C5" s="111"/>
      <c r="D5" s="111"/>
      <c r="E5" s="29"/>
      <c r="F5" s="26"/>
      <c r="G5" s="30" t="s">
        <v>6</v>
      </c>
      <c r="H5" s="31"/>
      <c r="I5" s="31"/>
      <c r="J5" s="77"/>
      <c r="K5" s="77"/>
      <c r="L5" s="78"/>
      <c r="M5" s="78"/>
      <c r="N5" s="78"/>
      <c r="O5" s="78"/>
      <c r="P5" s="79"/>
    </row>
    <row r="6" spans="1:16" x14ac:dyDescent="0.2">
      <c r="A6" s="32"/>
      <c r="B6" s="33"/>
      <c r="C6" s="33"/>
      <c r="D6" s="33"/>
      <c r="E6" s="33"/>
      <c r="F6" s="33"/>
      <c r="G6" s="34" t="s">
        <v>7</v>
      </c>
      <c r="H6" s="33"/>
      <c r="I6" s="33"/>
      <c r="J6" s="80"/>
      <c r="K6" s="80"/>
      <c r="L6" s="80"/>
      <c r="M6" s="80"/>
      <c r="N6" s="80"/>
      <c r="O6" s="80"/>
      <c r="P6" s="81"/>
    </row>
    <row r="7" spans="1:16" x14ac:dyDescent="0.2">
      <c r="A7" s="26"/>
      <c r="B7" s="26"/>
      <c r="C7" s="26"/>
      <c r="D7" s="26"/>
      <c r="E7" s="26"/>
      <c r="F7" s="26"/>
      <c r="G7" s="26"/>
      <c r="H7" s="26"/>
      <c r="I7" s="26"/>
      <c r="J7" s="14"/>
      <c r="K7" s="14"/>
      <c r="L7" s="14"/>
      <c r="M7" s="14"/>
      <c r="N7" s="14"/>
      <c r="O7" s="14"/>
    </row>
    <row r="8" spans="1:16" s="20" customFormat="1" x14ac:dyDescent="0.2">
      <c r="A8" s="35"/>
      <c r="B8" s="36"/>
      <c r="C8" s="37"/>
      <c r="D8" s="37"/>
      <c r="E8" s="112" t="s">
        <v>8</v>
      </c>
      <c r="F8" s="113"/>
      <c r="G8" s="114" t="s">
        <v>9</v>
      </c>
      <c r="H8" s="115"/>
      <c r="I8" s="116"/>
      <c r="J8" s="82"/>
      <c r="K8" s="82"/>
      <c r="L8" s="82"/>
      <c r="M8" s="82"/>
      <c r="N8" s="82"/>
      <c r="O8" s="82"/>
      <c r="P8" s="83"/>
    </row>
    <row r="9" spans="1:16" s="20" customFormat="1" x14ac:dyDescent="0.2">
      <c r="A9" s="38" t="s">
        <v>10</v>
      </c>
      <c r="B9" s="39" t="s">
        <v>11</v>
      </c>
      <c r="C9" s="40"/>
      <c r="D9" s="41"/>
      <c r="E9" s="42" t="s">
        <v>12</v>
      </c>
      <c r="F9" s="43" t="s">
        <v>13</v>
      </c>
      <c r="G9" s="44" t="s">
        <v>14</v>
      </c>
      <c r="H9" s="45" t="s">
        <v>15</v>
      </c>
      <c r="I9" s="42" t="s">
        <v>16</v>
      </c>
      <c r="J9" s="84" t="s">
        <v>17</v>
      </c>
      <c r="K9" s="84" t="s">
        <v>18</v>
      </c>
      <c r="L9" s="84" t="s">
        <v>19</v>
      </c>
      <c r="M9" s="84" t="s">
        <v>20</v>
      </c>
      <c r="N9" s="84" t="s">
        <v>21</v>
      </c>
      <c r="O9" s="84" t="s">
        <v>22</v>
      </c>
      <c r="P9" s="85" t="s">
        <v>23</v>
      </c>
    </row>
    <row r="10" spans="1:16" s="20" customFormat="1" x14ac:dyDescent="0.2">
      <c r="A10" s="46"/>
      <c r="B10" s="47"/>
      <c r="C10" s="48"/>
      <c r="D10" s="48"/>
      <c r="E10" s="49"/>
      <c r="F10" s="48"/>
      <c r="G10" s="50"/>
      <c r="H10" s="51"/>
      <c r="I10" s="51"/>
      <c r="J10" s="86"/>
      <c r="K10" s="86"/>
      <c r="L10" s="87"/>
      <c r="M10" s="87"/>
      <c r="N10" s="87"/>
      <c r="O10" s="87"/>
      <c r="P10" s="88"/>
    </row>
    <row r="11" spans="1:16" ht="15.75" x14ac:dyDescent="0.25">
      <c r="A11" s="25">
        <v>1</v>
      </c>
      <c r="B11" s="117"/>
      <c r="C11" s="118"/>
      <c r="D11" s="119"/>
      <c r="E11" s="52"/>
      <c r="F11" s="53"/>
      <c r="G11" s="54"/>
      <c r="H11" s="55"/>
      <c r="I11" s="55"/>
      <c r="J11" s="89">
        <v>0</v>
      </c>
      <c r="K11" s="90">
        <f>IF(J11&lt;TAB_DESC!$B$4,(J11*TAB_DESC!$C$4),TAB_DESC!$D$5)</f>
        <v>0</v>
      </c>
      <c r="L11" s="91"/>
      <c r="M11" s="92">
        <f t="shared" ref="M11:M16" si="0">+J11-K11</f>
        <v>0</v>
      </c>
      <c r="N11" s="91">
        <f>+(J11*5)/100</f>
        <v>0</v>
      </c>
      <c r="O11" s="91">
        <f>IF(M11&lt;TAB_DESC!$B$12,TAB_DESC!$D$12,IF(M11&lt;TAB_DESC!$B$13,(M11*TAB_DESC!$C$13)-TAB_DESC!$D$13,IF(M11&lt;TAB_DESC!$B$14,(M11*TAB_DESC!$C$14)-TAB_DESC!$D$14,IF(M11&lt;TAB_DESC!$B$15,(M11*TAB_DESC!$C$15)-TAB_DESC!$D$15,IF(M11&lt;TAB_DESC!$B$16,(M11*TAB_DESC!$C$16)-TAB_DESC!$D$16)))))</f>
        <v>0</v>
      </c>
      <c r="P11" s="93">
        <f>+J11-O11-K11-N11</f>
        <v>0</v>
      </c>
    </row>
    <row r="12" spans="1:16" ht="15.75" x14ac:dyDescent="0.25">
      <c r="A12" s="25">
        <v>2</v>
      </c>
      <c r="B12" s="120"/>
      <c r="C12" s="121"/>
      <c r="D12" s="122"/>
      <c r="E12" s="52"/>
      <c r="F12" s="56"/>
      <c r="G12" s="54"/>
      <c r="H12" s="57"/>
      <c r="I12" s="94"/>
      <c r="J12" s="95">
        <v>0</v>
      </c>
      <c r="K12" s="90">
        <f>IF(J12&lt;TAB_DESC!$B$4,(J12*TAB_DESC!$C$4),TAB_DESC!$D$5)</f>
        <v>0</v>
      </c>
      <c r="L12" s="91"/>
      <c r="M12" s="92">
        <f t="shared" si="0"/>
        <v>0</v>
      </c>
      <c r="N12" s="91">
        <f>+(J12*5)/100</f>
        <v>0</v>
      </c>
      <c r="O12" s="91">
        <f>IF(M12&lt;TAB_DESC!$B$12,TAB_DESC!$D$12,IF(M12&lt;TAB_DESC!$B$13,(M12*TAB_DESC!$C$13)-TAB_DESC!$D$13,IF(M12&lt;TAB_DESC!$B$14,(M12*TAB_DESC!$C$14)-TAB_DESC!$D$14,IF(M12&lt;TAB_DESC!$B$15,(M12*TAB_DESC!$C$15)-TAB_DESC!$D$15,IF(M12&lt;TAB_DESC!$B$16,(M12*TAB_DESC!$C$16)-TAB_DESC!$D$16)))))</f>
        <v>0</v>
      </c>
      <c r="P12" s="93">
        <f>+J12-O12-K12-N12</f>
        <v>0</v>
      </c>
    </row>
    <row r="13" spans="1:16" ht="15.75" x14ac:dyDescent="0.25">
      <c r="A13" s="25">
        <v>3</v>
      </c>
      <c r="B13" s="120"/>
      <c r="C13" s="121"/>
      <c r="D13" s="122"/>
      <c r="E13" s="52"/>
      <c r="F13" s="56"/>
      <c r="G13" s="54"/>
      <c r="H13" s="55"/>
      <c r="I13" s="94"/>
      <c r="J13" s="95">
        <v>0</v>
      </c>
      <c r="K13" s="90">
        <f>IF(J13&lt;TAB_DESC!$B$4,(J13*TAB_DESC!$C$4),TAB_DESC!$D$5)</f>
        <v>0</v>
      </c>
      <c r="L13" s="91"/>
      <c r="M13" s="92">
        <f t="shared" si="0"/>
        <v>0</v>
      </c>
      <c r="N13" s="91">
        <f>+(J13*5)/100</f>
        <v>0</v>
      </c>
      <c r="O13" s="91">
        <f>IF(M13&lt;TAB_DESC!$B$12,TAB_DESC!$D$12,IF(M13&lt;TAB_DESC!$B$13,(M13*TAB_DESC!$C$13)-TAB_DESC!$D$13,IF(M13&lt;TAB_DESC!$B$14,(M13*TAB_DESC!$C$14)-TAB_DESC!$D$14,IF(M13&lt;TAB_DESC!$B$15,(M13*TAB_DESC!$C$15)-TAB_DESC!$D$15,IF(M13&lt;TAB_DESC!$B$16,(M13*TAB_DESC!$C$16)-TAB_DESC!$D$16)))))</f>
        <v>0</v>
      </c>
      <c r="P13" s="93">
        <f>+J13-O13-K13-N13</f>
        <v>0</v>
      </c>
    </row>
    <row r="14" spans="1:16" ht="15.75" x14ac:dyDescent="0.25">
      <c r="A14" s="25">
        <v>4</v>
      </c>
      <c r="B14" s="123"/>
      <c r="C14" s="124"/>
      <c r="D14" s="125"/>
      <c r="E14" s="58"/>
      <c r="F14" s="59"/>
      <c r="G14" s="60"/>
      <c r="H14" s="61"/>
      <c r="I14" s="96"/>
      <c r="J14" s="90">
        <v>0</v>
      </c>
      <c r="K14" s="90">
        <f>IF(J14&lt;TAB_DESC!$B$4,(J14*TAB_DESC!$C$4),TAB_DESC!$D$5)</f>
        <v>0</v>
      </c>
      <c r="L14" s="91"/>
      <c r="M14" s="92">
        <f t="shared" si="0"/>
        <v>0</v>
      </c>
      <c r="N14" s="91">
        <f>+(J14*5)/100</f>
        <v>0</v>
      </c>
      <c r="O14" s="91">
        <f>IF(M14&lt;TAB_DESC!$B$12,TAB_DESC!$D$12,IF(M14&lt;TAB_DESC!$B$13,(M14*TAB_DESC!$C$13)-TAB_DESC!$D$13,IF(M14&lt;TAB_DESC!$B$14,(M14*TAB_DESC!$C$14)-TAB_DESC!$D$14,IF(M14&lt;TAB_DESC!$B$15,(M14*TAB_DESC!$C$15)-TAB_DESC!$D$15,IF(M14&lt;TAB_DESC!$B$16,(M14*TAB_DESC!$C$16)-TAB_DESC!$D$16)))))</f>
        <v>0</v>
      </c>
      <c r="P14" s="93">
        <f>+J14-O14-K14-N14</f>
        <v>0</v>
      </c>
    </row>
    <row r="15" spans="1:16" ht="15.75" x14ac:dyDescent="0.25">
      <c r="A15" s="25">
        <v>5</v>
      </c>
      <c r="B15" s="123"/>
      <c r="C15" s="124"/>
      <c r="D15" s="125"/>
      <c r="E15" s="58"/>
      <c r="F15" s="59"/>
      <c r="G15" s="60"/>
      <c r="H15" s="61"/>
      <c r="I15" s="96"/>
      <c r="J15" s="90">
        <v>0</v>
      </c>
      <c r="K15" s="90">
        <f>IF(J15&lt;TAB_DESC!$B$4,(J15*TAB_DESC!$C$4),TAB_DESC!$D$5)</f>
        <v>0</v>
      </c>
      <c r="L15" s="91"/>
      <c r="M15" s="92">
        <f t="shared" si="0"/>
        <v>0</v>
      </c>
      <c r="N15" s="91">
        <f>+(J15*5)/100</f>
        <v>0</v>
      </c>
      <c r="O15" s="91">
        <f>IF(M15&lt;TAB_DESC!$B$12,TAB_DESC!$D$12,IF(M15&lt;TAB_DESC!$B$13,(M15*TAB_DESC!$C$13)-TAB_DESC!$D$13,IF(M15&lt;TAB_DESC!$B$14,(M15*TAB_DESC!$C$14)-TAB_DESC!$D$14,IF(M15&lt;TAB_DESC!$B$15,(M15*TAB_DESC!$C$15)-TAB_DESC!$D$15,IF(M15&lt;TAB_DESC!$B$16,(M15*TAB_DESC!$C$16)-TAB_DESC!$D$16)))))</f>
        <v>0</v>
      </c>
      <c r="P15" s="93">
        <f>+J15-O15-K15-N15</f>
        <v>0</v>
      </c>
    </row>
    <row r="16" spans="1:16" ht="15.75" x14ac:dyDescent="0.25">
      <c r="A16" s="25">
        <v>6</v>
      </c>
      <c r="B16" s="123"/>
      <c r="C16" s="124"/>
      <c r="D16" s="125"/>
      <c r="E16" s="58"/>
      <c r="F16" s="59"/>
      <c r="G16" s="60"/>
      <c r="H16" s="61"/>
      <c r="I16" s="96"/>
      <c r="J16" s="90">
        <v>0</v>
      </c>
      <c r="K16" s="90">
        <f>IF(J16&lt;TAB_DESC!$B$4,(J16*TAB_DESC!$C$4),TAB_DESC!$D$5)</f>
        <v>0</v>
      </c>
      <c r="L16" s="91"/>
      <c r="M16" s="92">
        <f t="shared" si="0"/>
        <v>0</v>
      </c>
      <c r="N16" s="91">
        <f t="shared" ref="N16:N35" si="1">+(J16*5)/100</f>
        <v>0</v>
      </c>
      <c r="O16" s="91">
        <f>IF(M16&lt;TAB_DESC!$B$12,TAB_DESC!$D$12,IF(M16&lt;TAB_DESC!$B$13,(M16*TAB_DESC!$C$13)-TAB_DESC!$D$13,IF(M16&lt;TAB_DESC!$B$14,(M16*TAB_DESC!$C$14)-TAB_DESC!$D$14,IF(M16&lt;TAB_DESC!$B$15,(M16*TAB_DESC!$C$15)-TAB_DESC!$D$15,IF(M16&lt;TAB_DESC!$B$16,(M16*TAB_DESC!$C$16)-TAB_DESC!$D$16)))))</f>
        <v>0</v>
      </c>
      <c r="P16" s="93">
        <f t="shared" ref="P16:P35" si="2">+J16-O16-K16-N16</f>
        <v>0</v>
      </c>
    </row>
    <row r="17" spans="1:16" ht="15.75" x14ac:dyDescent="0.25">
      <c r="A17" s="25">
        <v>7</v>
      </c>
      <c r="B17" s="126"/>
      <c r="C17" s="127"/>
      <c r="D17" s="128"/>
      <c r="E17" s="58"/>
      <c r="F17" s="59"/>
      <c r="G17" s="60"/>
      <c r="H17" s="61"/>
      <c r="I17" s="61"/>
      <c r="J17" s="91">
        <v>0</v>
      </c>
      <c r="K17" s="90">
        <f>IF(J17&lt;TAB_DESC!$B$4,(J17*TAB_DESC!$C$4),TAB_DESC!$D$5)</f>
        <v>0</v>
      </c>
      <c r="L17" s="91"/>
      <c r="M17" s="92">
        <f t="shared" ref="M17:M35" si="3">+J17-K17</f>
        <v>0</v>
      </c>
      <c r="N17" s="91">
        <f t="shared" si="1"/>
        <v>0</v>
      </c>
      <c r="O17" s="91">
        <f>IF(M17&lt;TAB_DESC!$B$12,TAB_DESC!$D$12,IF(M17&lt;TAB_DESC!$B$13,(M17*TAB_DESC!$C$13)-TAB_DESC!$D$13,IF(M17&lt;TAB_DESC!$B$14,(M17*TAB_DESC!$C$14)-TAB_DESC!$D$14,IF(M17&lt;TAB_DESC!$B$15,(M17*TAB_DESC!$C$15)-TAB_DESC!$D$15,IF(M17&lt;TAB_DESC!$B$16,(M17*TAB_DESC!$C$16)-TAB_DESC!$D$16)))))</f>
        <v>0</v>
      </c>
      <c r="P17" s="93">
        <f t="shared" si="2"/>
        <v>0</v>
      </c>
    </row>
    <row r="18" spans="1:16" ht="15.75" x14ac:dyDescent="0.25">
      <c r="A18" s="25">
        <v>8</v>
      </c>
      <c r="B18" s="126"/>
      <c r="C18" s="127"/>
      <c r="D18" s="128"/>
      <c r="E18" s="58"/>
      <c r="F18" s="59"/>
      <c r="G18" s="60"/>
      <c r="H18" s="61"/>
      <c r="I18" s="61"/>
      <c r="J18" s="91">
        <v>0</v>
      </c>
      <c r="K18" s="90">
        <f>IF(J18&lt;TAB_DESC!$B$4,(J18*TAB_DESC!$C$4),TAB_DESC!$D$5)</f>
        <v>0</v>
      </c>
      <c r="L18" s="91"/>
      <c r="M18" s="92">
        <f t="shared" si="3"/>
        <v>0</v>
      </c>
      <c r="N18" s="91">
        <f t="shared" si="1"/>
        <v>0</v>
      </c>
      <c r="O18" s="91">
        <f>IF(M18&lt;TAB_DESC!$B$12,TAB_DESC!$D$12,IF(M18&lt;TAB_DESC!$B$13,(M18*TAB_DESC!$C$13)-TAB_DESC!$D$13,IF(M18&lt;TAB_DESC!$B$14,(M18*TAB_DESC!$C$14)-TAB_DESC!$D$14,IF(M18&lt;TAB_DESC!$B$15,(M18*TAB_DESC!$C$15)-TAB_DESC!$D$15,IF(M18&lt;TAB_DESC!$B$16,(M18*TAB_DESC!$C$16)-TAB_DESC!$D$16)))))</f>
        <v>0</v>
      </c>
      <c r="P18" s="93">
        <f t="shared" si="2"/>
        <v>0</v>
      </c>
    </row>
    <row r="19" spans="1:16" ht="15.75" x14ac:dyDescent="0.25">
      <c r="A19" s="25">
        <v>9</v>
      </c>
      <c r="B19" s="126"/>
      <c r="C19" s="127"/>
      <c r="D19" s="128"/>
      <c r="E19" s="58"/>
      <c r="F19" s="59"/>
      <c r="G19" s="60"/>
      <c r="H19" s="61"/>
      <c r="I19" s="61"/>
      <c r="J19" s="91">
        <v>0</v>
      </c>
      <c r="K19" s="90">
        <f>IF(J19&lt;TAB_DESC!$B$4,(J19*TAB_DESC!$C$4),TAB_DESC!$D$5)</f>
        <v>0</v>
      </c>
      <c r="L19" s="91"/>
      <c r="M19" s="92">
        <f t="shared" si="3"/>
        <v>0</v>
      </c>
      <c r="N19" s="91">
        <f t="shared" si="1"/>
        <v>0</v>
      </c>
      <c r="O19" s="91">
        <f>IF(M19&lt;TAB_DESC!$B$12,TAB_DESC!$D$12,IF(M19&lt;TAB_DESC!$B$13,(M19*TAB_DESC!$C$13)-TAB_DESC!$D$13,IF(M19&lt;TAB_DESC!$B$14,(M19*TAB_DESC!$C$14)-TAB_DESC!$D$14,IF(M19&lt;TAB_DESC!$B$15,(M19*TAB_DESC!$C$15)-TAB_DESC!$D$15,IF(M19&lt;TAB_DESC!$B$16,(M19*TAB_DESC!$C$16)-TAB_DESC!$D$16)))))</f>
        <v>0</v>
      </c>
      <c r="P19" s="93">
        <f t="shared" si="2"/>
        <v>0</v>
      </c>
    </row>
    <row r="20" spans="1:16" ht="15.75" hidden="1" x14ac:dyDescent="0.25">
      <c r="A20" s="25">
        <v>10</v>
      </c>
      <c r="B20" s="126"/>
      <c r="C20" s="127"/>
      <c r="D20" s="128"/>
      <c r="E20" s="58"/>
      <c r="F20" s="59"/>
      <c r="G20" s="60"/>
      <c r="H20" s="61"/>
      <c r="I20" s="61"/>
      <c r="J20" s="91">
        <v>0</v>
      </c>
      <c r="K20" s="90">
        <f>IF(J20&lt;TAB_DESC!$B$4,(J20*TAB_DESC!$C$4),TAB_DESC!$D$5)</f>
        <v>0</v>
      </c>
      <c r="L20" s="91"/>
      <c r="M20" s="92">
        <f t="shared" si="3"/>
        <v>0</v>
      </c>
      <c r="N20" s="91">
        <f t="shared" si="1"/>
        <v>0</v>
      </c>
      <c r="O20" s="91">
        <f>IF(M20&lt;TAB_DESC!$B$12,TAB_DESC!$D$12,IF(M20&lt;TAB_DESC!$B$13,(M20*TAB_DESC!$C$13)-TAB_DESC!$D$13,IF(M20&lt;TAB_DESC!$B$14,(M20*TAB_DESC!$C$14)-TAB_DESC!$D$14,IF(M20&lt;TAB_DESC!$B$15,(M20*TAB_DESC!$C$15)-TAB_DESC!$D$15,IF(M20&lt;TAB_DESC!$B$16,(M20*TAB_DESC!$C$16)-TAB_DESC!$D$16)))))</f>
        <v>0</v>
      </c>
      <c r="P20" s="93">
        <f t="shared" si="2"/>
        <v>0</v>
      </c>
    </row>
    <row r="21" spans="1:16" ht="15.75" hidden="1" x14ac:dyDescent="0.25">
      <c r="A21" s="25">
        <v>11</v>
      </c>
      <c r="B21" s="126"/>
      <c r="C21" s="127"/>
      <c r="D21" s="128"/>
      <c r="E21" s="58"/>
      <c r="F21" s="59"/>
      <c r="G21" s="60"/>
      <c r="H21" s="61"/>
      <c r="I21" s="97"/>
      <c r="J21" s="91">
        <v>0</v>
      </c>
      <c r="K21" s="90">
        <f>IF(J21&lt;TAB_DESC!$B$4,(J21*TAB_DESC!$C$4),TAB_DESC!$D$5)</f>
        <v>0</v>
      </c>
      <c r="L21" s="91"/>
      <c r="M21" s="92">
        <f t="shared" si="3"/>
        <v>0</v>
      </c>
      <c r="N21" s="91">
        <f t="shared" si="1"/>
        <v>0</v>
      </c>
      <c r="O21" s="91">
        <f>IF(M21&lt;TAB_DESC!$B$12,TAB_DESC!$D$12,IF(M21&lt;TAB_DESC!$B$13,(M21*TAB_DESC!$C$13)-TAB_DESC!$D$13,IF(M21&lt;TAB_DESC!$B$14,(M21*TAB_DESC!$C$14)-TAB_DESC!$D$14,IF(M21&lt;TAB_DESC!$B$15,(M21*TAB_DESC!$C$15)-TAB_DESC!$D$15,IF(M21&lt;TAB_DESC!$B$16,(M21*TAB_DESC!$C$16)-TAB_DESC!$D$16)))))</f>
        <v>0</v>
      </c>
      <c r="P21" s="93">
        <f t="shared" si="2"/>
        <v>0</v>
      </c>
    </row>
    <row r="22" spans="1:16" ht="15.75" hidden="1" x14ac:dyDescent="0.25">
      <c r="A22" s="25">
        <v>12</v>
      </c>
      <c r="B22" s="126"/>
      <c r="C22" s="127"/>
      <c r="D22" s="128"/>
      <c r="E22" s="58"/>
      <c r="F22" s="59"/>
      <c r="G22" s="60"/>
      <c r="H22" s="61"/>
      <c r="I22" s="97"/>
      <c r="J22" s="91">
        <v>0</v>
      </c>
      <c r="K22" s="90">
        <f>IF(J22&lt;TAB_DESC!$B$4,(J22*TAB_DESC!$C$4),TAB_DESC!$D$5)</f>
        <v>0</v>
      </c>
      <c r="L22" s="91"/>
      <c r="M22" s="92">
        <f t="shared" si="3"/>
        <v>0</v>
      </c>
      <c r="N22" s="91">
        <f t="shared" si="1"/>
        <v>0</v>
      </c>
      <c r="O22" s="91">
        <f>IF(M22&lt;TAB_DESC!$B$12,TAB_DESC!$D$12,IF(M22&lt;TAB_DESC!$B$13,(M22*TAB_DESC!$C$13)-TAB_DESC!$D$13,IF(M22&lt;TAB_DESC!$B$14,(M22*TAB_DESC!$C$14)-TAB_DESC!$D$14,IF(M22&lt;TAB_DESC!$B$15,(M22*TAB_DESC!$C$15)-TAB_DESC!$D$15,IF(M22&lt;TAB_DESC!$B$16,(M22*TAB_DESC!$C$16)-TAB_DESC!$D$16)))))</f>
        <v>0</v>
      </c>
      <c r="P22" s="93">
        <f t="shared" si="2"/>
        <v>0</v>
      </c>
    </row>
    <row r="23" spans="1:16" ht="15.75" hidden="1" x14ac:dyDescent="0.25">
      <c r="A23" s="25">
        <v>13</v>
      </c>
      <c r="B23" s="126"/>
      <c r="C23" s="127"/>
      <c r="D23" s="128"/>
      <c r="E23" s="58"/>
      <c r="F23" s="59"/>
      <c r="G23" s="60"/>
      <c r="H23" s="61"/>
      <c r="I23" s="97"/>
      <c r="J23" s="91">
        <v>0</v>
      </c>
      <c r="K23" s="90">
        <f>IF(J23&lt;TAB_DESC!$B$4,(J23*TAB_DESC!$C$4),TAB_DESC!$D$5)</f>
        <v>0</v>
      </c>
      <c r="L23" s="91"/>
      <c r="M23" s="92">
        <f t="shared" ref="M23:M30" si="4">+J23-K23</f>
        <v>0</v>
      </c>
      <c r="N23" s="91">
        <f t="shared" ref="N23:N30" si="5">+(J23*5)/100</f>
        <v>0</v>
      </c>
      <c r="O23" s="91">
        <f>IF(M23&lt;TAB_DESC!$B$12,TAB_DESC!$D$12,IF(M23&lt;TAB_DESC!$B$13,(M23*TAB_DESC!$C$13)-TAB_DESC!$D$13,IF(M23&lt;TAB_DESC!$B$14,(M23*TAB_DESC!$C$14)-TAB_DESC!$D$14,IF(M23&lt;TAB_DESC!$B$15,(M23*TAB_DESC!$C$15)-TAB_DESC!$D$15,IF(M23&lt;TAB_DESC!$B$16,(M23*TAB_DESC!$C$16)-TAB_DESC!$D$16)))))</f>
        <v>0</v>
      </c>
      <c r="P23" s="93">
        <f t="shared" ref="P23:P30" si="6">+J23-O23-K23-N23</f>
        <v>0</v>
      </c>
    </row>
    <row r="24" spans="1:16" ht="15.75" hidden="1" x14ac:dyDescent="0.25">
      <c r="A24" s="25">
        <v>14</v>
      </c>
      <c r="B24" s="126"/>
      <c r="C24" s="127"/>
      <c r="D24" s="128"/>
      <c r="E24" s="58"/>
      <c r="F24" s="59"/>
      <c r="G24" s="60"/>
      <c r="H24" s="61"/>
      <c r="I24" s="97"/>
      <c r="J24" s="91">
        <v>0</v>
      </c>
      <c r="K24" s="90">
        <f>IF(J24&lt;TAB_DESC!$B$4,(J24*TAB_DESC!$C$4),TAB_DESC!$D$5)</f>
        <v>0</v>
      </c>
      <c r="L24" s="91"/>
      <c r="M24" s="92">
        <f t="shared" si="4"/>
        <v>0</v>
      </c>
      <c r="N24" s="91">
        <f t="shared" si="5"/>
        <v>0</v>
      </c>
      <c r="O24" s="91">
        <f>IF(M24&lt;TAB_DESC!$B$12,TAB_DESC!$D$12,IF(M24&lt;TAB_DESC!$B$13,(M24*TAB_DESC!$C$13)-TAB_DESC!$D$13,IF(M24&lt;TAB_DESC!$B$14,(M24*TAB_DESC!$C$14)-TAB_DESC!$D$14,IF(M24&lt;TAB_DESC!$B$15,(M24*TAB_DESC!$C$15)-TAB_DESC!$D$15,IF(M24&lt;TAB_DESC!$B$16,(M24*TAB_DESC!$C$16)-TAB_DESC!$D$16)))))</f>
        <v>0</v>
      </c>
      <c r="P24" s="93">
        <f t="shared" si="6"/>
        <v>0</v>
      </c>
    </row>
    <row r="25" spans="1:16" ht="15.75" hidden="1" x14ac:dyDescent="0.25">
      <c r="A25" s="25">
        <v>15</v>
      </c>
      <c r="B25" s="126"/>
      <c r="C25" s="127"/>
      <c r="D25" s="128"/>
      <c r="E25" s="58"/>
      <c r="F25" s="59"/>
      <c r="G25" s="60"/>
      <c r="H25" s="61"/>
      <c r="I25" s="97"/>
      <c r="J25" s="91">
        <v>0</v>
      </c>
      <c r="K25" s="90">
        <f>IF(J25&lt;TAB_DESC!$B$4,(J25*TAB_DESC!$C$4),TAB_DESC!$D$5)</f>
        <v>0</v>
      </c>
      <c r="L25" s="91"/>
      <c r="M25" s="92">
        <f t="shared" si="4"/>
        <v>0</v>
      </c>
      <c r="N25" s="91">
        <f t="shared" si="5"/>
        <v>0</v>
      </c>
      <c r="O25" s="91">
        <f>IF(M25&lt;TAB_DESC!$B$12,TAB_DESC!$D$12,IF(M25&lt;TAB_DESC!$B$13,(M25*TAB_DESC!$C$13)-TAB_DESC!$D$13,IF(M25&lt;TAB_DESC!$B$14,(M25*TAB_DESC!$C$14)-TAB_DESC!$D$14,IF(M25&lt;TAB_DESC!$B$15,(M25*TAB_DESC!$C$15)-TAB_DESC!$D$15,IF(M25&lt;TAB_DESC!$B$16,(M25*TAB_DESC!$C$16)-TAB_DESC!$D$16)))))</f>
        <v>0</v>
      </c>
      <c r="P25" s="93">
        <f t="shared" si="6"/>
        <v>0</v>
      </c>
    </row>
    <row r="26" spans="1:16" ht="15.75" hidden="1" x14ac:dyDescent="0.25">
      <c r="A26" s="25">
        <v>16</v>
      </c>
      <c r="B26" s="126"/>
      <c r="C26" s="127"/>
      <c r="D26" s="128"/>
      <c r="E26" s="58"/>
      <c r="F26" s="59"/>
      <c r="G26" s="60"/>
      <c r="H26" s="61"/>
      <c r="I26" s="97"/>
      <c r="J26" s="91">
        <v>0</v>
      </c>
      <c r="K26" s="90">
        <f>IF(J26&lt;TAB_DESC!$B$4,(J26*TAB_DESC!$C$4),TAB_DESC!$D$5)</f>
        <v>0</v>
      </c>
      <c r="L26" s="91"/>
      <c r="M26" s="92">
        <f t="shared" si="4"/>
        <v>0</v>
      </c>
      <c r="N26" s="91">
        <f t="shared" si="5"/>
        <v>0</v>
      </c>
      <c r="O26" s="91">
        <f>IF(M26&lt;TAB_DESC!$B$12,TAB_DESC!$D$12,IF(M26&lt;TAB_DESC!$B$13,(M26*TAB_DESC!$C$13)-TAB_DESC!$D$13,IF(M26&lt;TAB_DESC!$B$14,(M26*TAB_DESC!$C$14)-TAB_DESC!$D$14,IF(M26&lt;TAB_DESC!$B$15,(M26*TAB_DESC!$C$15)-TAB_DESC!$D$15,IF(M26&lt;TAB_DESC!$B$16,(M26*TAB_DESC!$C$16)-TAB_DESC!$D$16)))))</f>
        <v>0</v>
      </c>
      <c r="P26" s="93">
        <f t="shared" si="6"/>
        <v>0</v>
      </c>
    </row>
    <row r="27" spans="1:16" ht="15.75" hidden="1" x14ac:dyDescent="0.25">
      <c r="A27" s="25">
        <v>17</v>
      </c>
      <c r="B27" s="126"/>
      <c r="C27" s="127"/>
      <c r="D27" s="128"/>
      <c r="E27" s="58"/>
      <c r="F27" s="59"/>
      <c r="G27" s="60"/>
      <c r="H27" s="61"/>
      <c r="I27" s="97"/>
      <c r="J27" s="91">
        <v>0</v>
      </c>
      <c r="K27" s="90">
        <f>IF(J27&lt;TAB_DESC!$B$4,(J27*TAB_DESC!$C$4),TAB_DESC!$D$5)</f>
        <v>0</v>
      </c>
      <c r="L27" s="91"/>
      <c r="M27" s="92">
        <f t="shared" si="4"/>
        <v>0</v>
      </c>
      <c r="N27" s="91">
        <f t="shared" si="5"/>
        <v>0</v>
      </c>
      <c r="O27" s="91">
        <f>IF(M27&lt;TAB_DESC!$B$12,TAB_DESC!$D$12,IF(M27&lt;TAB_DESC!$B$13,(M27*TAB_DESC!$C$13)-TAB_DESC!$D$13,IF(M27&lt;TAB_DESC!$B$14,(M27*TAB_DESC!$C$14)-TAB_DESC!$D$14,IF(M27&lt;TAB_DESC!$B$15,(M27*TAB_DESC!$C$15)-TAB_DESC!$D$15,IF(M27&lt;TAB_DESC!$B$16,(M27*TAB_DESC!$C$16)-TAB_DESC!$D$16)))))</f>
        <v>0</v>
      </c>
      <c r="P27" s="93">
        <f t="shared" si="6"/>
        <v>0</v>
      </c>
    </row>
    <row r="28" spans="1:16" ht="15.75" hidden="1" x14ac:dyDescent="0.25">
      <c r="A28" s="25">
        <v>18</v>
      </c>
      <c r="B28" s="126"/>
      <c r="C28" s="127"/>
      <c r="D28" s="128"/>
      <c r="E28" s="58"/>
      <c r="F28" s="59"/>
      <c r="G28" s="60"/>
      <c r="H28" s="61"/>
      <c r="I28" s="97"/>
      <c r="J28" s="91">
        <v>0</v>
      </c>
      <c r="K28" s="90">
        <f>IF(J28&lt;TAB_DESC!$B$4,(J28*TAB_DESC!$C$4),TAB_DESC!$D$5)</f>
        <v>0</v>
      </c>
      <c r="L28" s="91"/>
      <c r="M28" s="92">
        <f t="shared" si="4"/>
        <v>0</v>
      </c>
      <c r="N28" s="91">
        <f t="shared" si="5"/>
        <v>0</v>
      </c>
      <c r="O28" s="91">
        <f>IF(M28&lt;TAB_DESC!$B$12,TAB_DESC!$D$12,IF(M28&lt;TAB_DESC!$B$13,(M28*TAB_DESC!$C$13)-TAB_DESC!$D$13,IF(M28&lt;TAB_DESC!$B$14,(M28*TAB_DESC!$C$14)-TAB_DESC!$D$14,IF(M28&lt;TAB_DESC!$B$15,(M28*TAB_DESC!$C$15)-TAB_DESC!$D$15,IF(M28&lt;TAB_DESC!$B$16,(M28*TAB_DESC!$C$16)-TAB_DESC!$D$16)))))</f>
        <v>0</v>
      </c>
      <c r="P28" s="93">
        <f t="shared" si="6"/>
        <v>0</v>
      </c>
    </row>
    <row r="29" spans="1:16" ht="15.75" hidden="1" x14ac:dyDescent="0.25">
      <c r="A29" s="25">
        <v>19</v>
      </c>
      <c r="B29" s="126"/>
      <c r="C29" s="127"/>
      <c r="D29" s="128"/>
      <c r="E29" s="58"/>
      <c r="F29" s="59"/>
      <c r="G29" s="60"/>
      <c r="H29" s="61"/>
      <c r="I29" s="97"/>
      <c r="J29" s="91">
        <v>0</v>
      </c>
      <c r="K29" s="90">
        <f>IF(J29&lt;TAB_DESC!$B$4,(J29*TAB_DESC!$C$4),TAB_DESC!$D$5)</f>
        <v>0</v>
      </c>
      <c r="L29" s="91"/>
      <c r="M29" s="92">
        <f t="shared" si="4"/>
        <v>0</v>
      </c>
      <c r="N29" s="91">
        <f t="shared" si="5"/>
        <v>0</v>
      </c>
      <c r="O29" s="91">
        <f>IF(M29&lt;TAB_DESC!$B$12,TAB_DESC!$D$12,IF(M29&lt;TAB_DESC!$B$13,(M29*TAB_DESC!$C$13)-TAB_DESC!$D$13,IF(M29&lt;TAB_DESC!$B$14,(M29*TAB_DESC!$C$14)-TAB_DESC!$D$14,IF(M29&lt;TAB_DESC!$B$15,(M29*TAB_DESC!$C$15)-TAB_DESC!$D$15,IF(M29&lt;TAB_DESC!$B$16,(M29*TAB_DESC!$C$16)-TAB_DESC!$D$16)))))</f>
        <v>0</v>
      </c>
      <c r="P29" s="93">
        <f t="shared" si="6"/>
        <v>0</v>
      </c>
    </row>
    <row r="30" spans="1:16" ht="15.75" hidden="1" x14ac:dyDescent="0.25">
      <c r="A30" s="25">
        <v>20</v>
      </c>
      <c r="B30" s="126"/>
      <c r="C30" s="127"/>
      <c r="D30" s="128"/>
      <c r="E30" s="58"/>
      <c r="F30" s="59"/>
      <c r="G30" s="60"/>
      <c r="H30" s="61"/>
      <c r="I30" s="97"/>
      <c r="J30" s="91">
        <v>0</v>
      </c>
      <c r="K30" s="90">
        <f>IF(J30&lt;TAB_DESC!$B$4,(J30*TAB_DESC!$C$4),TAB_DESC!$D$5)</f>
        <v>0</v>
      </c>
      <c r="L30" s="91"/>
      <c r="M30" s="92">
        <f t="shared" si="4"/>
        <v>0</v>
      </c>
      <c r="N30" s="91">
        <f t="shared" si="5"/>
        <v>0</v>
      </c>
      <c r="O30" s="91">
        <f>IF(M30&lt;TAB_DESC!$B$12,TAB_DESC!$D$12,IF(M30&lt;TAB_DESC!$B$13,(M30*TAB_DESC!$C$13)-TAB_DESC!$D$13,IF(M30&lt;TAB_DESC!$B$14,(M30*TAB_DESC!$C$14)-TAB_DESC!$D$14,IF(M30&lt;TAB_DESC!$B$15,(M30*TAB_DESC!$C$15)-TAB_DESC!$D$15,IF(M30&lt;TAB_DESC!$B$16,(M30*TAB_DESC!$C$16)-TAB_DESC!$D$16)))))</f>
        <v>0</v>
      </c>
      <c r="P30" s="93">
        <f t="shared" si="6"/>
        <v>0</v>
      </c>
    </row>
    <row r="31" spans="1:16" ht="15.75" hidden="1" x14ac:dyDescent="0.25">
      <c r="A31" s="25">
        <v>21</v>
      </c>
      <c r="B31" s="123"/>
      <c r="C31" s="124"/>
      <c r="D31" s="125"/>
      <c r="E31" s="58"/>
      <c r="F31" s="59"/>
      <c r="G31" s="60"/>
      <c r="H31" s="61"/>
      <c r="I31" s="97"/>
      <c r="J31" s="91">
        <v>0</v>
      </c>
      <c r="K31" s="90">
        <f>IF(J31&lt;TAB_DESC!$B$4,(J31*TAB_DESC!$C$4),TAB_DESC!$D$5)</f>
        <v>0</v>
      </c>
      <c r="L31" s="91"/>
      <c r="M31" s="92">
        <f t="shared" si="3"/>
        <v>0</v>
      </c>
      <c r="N31" s="91">
        <f t="shared" si="1"/>
        <v>0</v>
      </c>
      <c r="O31" s="91">
        <f>IF(M31&lt;TAB_DESC!$B$12,TAB_DESC!$D$12,IF(M31&lt;TAB_DESC!$B$13,(M31*TAB_DESC!$C$13)-TAB_DESC!$D$13,IF(M31&lt;TAB_DESC!$B$14,(M31*TAB_DESC!$C$14)-TAB_DESC!$D$14,IF(M31&lt;TAB_DESC!$B$15,(M31*TAB_DESC!$C$15)-TAB_DESC!$D$15,IF(M31&lt;TAB_DESC!$B$16,(M31*TAB_DESC!$C$16)-TAB_DESC!$D$16)))))</f>
        <v>0</v>
      </c>
      <c r="P31" s="93">
        <f t="shared" si="2"/>
        <v>0</v>
      </c>
    </row>
    <row r="32" spans="1:16" ht="15.75" hidden="1" x14ac:dyDescent="0.25">
      <c r="A32" s="25">
        <v>22</v>
      </c>
      <c r="B32" s="123"/>
      <c r="C32" s="124"/>
      <c r="D32" s="125"/>
      <c r="E32" s="58"/>
      <c r="F32" s="59"/>
      <c r="G32" s="60"/>
      <c r="H32" s="61"/>
      <c r="I32" s="97"/>
      <c r="J32" s="91">
        <v>0</v>
      </c>
      <c r="K32" s="90">
        <f>IF(J32&lt;TAB_DESC!$B$4,(J32*TAB_DESC!$C$4),TAB_DESC!$D$5)</f>
        <v>0</v>
      </c>
      <c r="L32" s="91"/>
      <c r="M32" s="92">
        <f t="shared" si="3"/>
        <v>0</v>
      </c>
      <c r="N32" s="91">
        <f t="shared" si="1"/>
        <v>0</v>
      </c>
      <c r="O32" s="91">
        <f>IF(M32&lt;TAB_DESC!$B$12,TAB_DESC!$D$12,IF(M32&lt;TAB_DESC!$B$13,(M32*TAB_DESC!$C$13)-TAB_DESC!$D$13,IF(M32&lt;TAB_DESC!$B$14,(M32*TAB_DESC!$C$14)-TAB_DESC!$D$14,IF(M32&lt;TAB_DESC!$B$15,(M32*TAB_DESC!$C$15)-TAB_DESC!$D$15,IF(M32&lt;TAB_DESC!$B$16,(M32*TAB_DESC!$C$16)-TAB_DESC!$D$16)))))</f>
        <v>0</v>
      </c>
      <c r="P32" s="93">
        <f t="shared" si="2"/>
        <v>0</v>
      </c>
    </row>
    <row r="33" spans="1:16" ht="15.75" hidden="1" x14ac:dyDescent="0.25">
      <c r="A33" s="25">
        <v>23</v>
      </c>
      <c r="B33" s="132"/>
      <c r="C33" s="133"/>
      <c r="D33" s="134"/>
      <c r="E33" s="58"/>
      <c r="F33" s="59"/>
      <c r="G33" s="60"/>
      <c r="H33" s="61"/>
      <c r="I33" s="97"/>
      <c r="J33" s="91">
        <v>0</v>
      </c>
      <c r="K33" s="90">
        <f>IF(J33&lt;TAB_DESC!$B$4,(J33*TAB_DESC!$C$4),TAB_DESC!$D$5)</f>
        <v>0</v>
      </c>
      <c r="L33" s="91"/>
      <c r="M33" s="92">
        <f t="shared" si="3"/>
        <v>0</v>
      </c>
      <c r="N33" s="91">
        <f t="shared" si="1"/>
        <v>0</v>
      </c>
      <c r="O33" s="91">
        <f>IF(M33&lt;TAB_DESC!$B$12,TAB_DESC!$D$12,IF(M33&lt;TAB_DESC!$B$13,(M33*TAB_DESC!$C$13)-TAB_DESC!$D$13,IF(M33&lt;TAB_DESC!$B$14,(M33*TAB_DESC!$C$14)-TAB_DESC!$D$14,IF(M33&lt;TAB_DESC!$B$15,(M33*TAB_DESC!$C$15)-TAB_DESC!$D$15,IF(M33&lt;TAB_DESC!$B$16,(M33*TAB_DESC!$C$16)-TAB_DESC!$D$16)))))</f>
        <v>0</v>
      </c>
      <c r="P33" s="93">
        <f t="shared" si="2"/>
        <v>0</v>
      </c>
    </row>
    <row r="34" spans="1:16" ht="15.75" hidden="1" x14ac:dyDescent="0.25">
      <c r="A34" s="25">
        <v>24</v>
      </c>
      <c r="B34" s="132"/>
      <c r="C34" s="133"/>
      <c r="D34" s="134"/>
      <c r="E34" s="58"/>
      <c r="F34" s="59"/>
      <c r="G34" s="60"/>
      <c r="H34" s="61"/>
      <c r="I34" s="97"/>
      <c r="J34" s="91">
        <v>0</v>
      </c>
      <c r="K34" s="90">
        <f>IF(J34&lt;TAB_DESC!$B$4,(J34*TAB_DESC!$C$4),TAB_DESC!$D$5)</f>
        <v>0</v>
      </c>
      <c r="L34" s="91"/>
      <c r="M34" s="92">
        <f t="shared" si="3"/>
        <v>0</v>
      </c>
      <c r="N34" s="91">
        <f t="shared" si="1"/>
        <v>0</v>
      </c>
      <c r="O34" s="91">
        <f>IF(M34&lt;TAB_DESC!$B$12,TAB_DESC!$D$12,IF(M34&lt;TAB_DESC!$B$13,(M34*TAB_DESC!$C$13)-TAB_DESC!$D$13,IF(M34&lt;TAB_DESC!$B$14,(M34*TAB_DESC!$C$14)-TAB_DESC!$D$14,IF(M34&lt;TAB_DESC!$B$15,(M34*TAB_DESC!$C$15)-TAB_DESC!$D$15,IF(M34&lt;TAB_DESC!$B$16,(M34*TAB_DESC!$C$16)-TAB_DESC!$D$16)))))</f>
        <v>0</v>
      </c>
      <c r="P34" s="93">
        <f t="shared" si="2"/>
        <v>0</v>
      </c>
    </row>
    <row r="35" spans="1:16" ht="15.75" hidden="1" x14ac:dyDescent="0.25">
      <c r="A35" s="25">
        <v>24</v>
      </c>
      <c r="B35" s="123"/>
      <c r="C35" s="124"/>
      <c r="D35" s="125"/>
      <c r="E35" s="58"/>
      <c r="F35" s="59"/>
      <c r="G35" s="60"/>
      <c r="H35" s="61"/>
      <c r="I35" s="61"/>
      <c r="J35" s="91">
        <v>0</v>
      </c>
      <c r="K35" s="90">
        <f>IF(J35&lt;TAB_DESC!$B$4,(J35*TAB_DESC!$C$4),TAB_DESC!$D$5)</f>
        <v>0</v>
      </c>
      <c r="L35" s="91"/>
      <c r="M35" s="92">
        <f t="shared" si="3"/>
        <v>0</v>
      </c>
      <c r="N35" s="98">
        <f t="shared" si="1"/>
        <v>0</v>
      </c>
      <c r="O35" s="91">
        <f>IF(M35&lt;TAB_DESC!$B$12,TAB_DESC!$D$12,IF(M35&lt;TAB_DESC!$B$13,(M35*TAB_DESC!$C$13)-TAB_DESC!$D$13,IF(M35&lt;TAB_DESC!$B$14,(M35*TAB_DESC!$C$14)-TAB_DESC!$D$14,IF(M35&lt;TAB_DESC!$B$15,(M35*TAB_DESC!$C$15)-TAB_DESC!$D$15,IF(M35&lt;TAB_DESC!$B$16,(M35*TAB_DESC!$C$16)-TAB_DESC!$D$16)))))</f>
        <v>0</v>
      </c>
      <c r="P35" s="93">
        <f t="shared" si="2"/>
        <v>0</v>
      </c>
    </row>
    <row r="36" spans="1:16" ht="15.75" x14ac:dyDescent="0.25">
      <c r="A36" s="62" t="s">
        <v>7</v>
      </c>
      <c r="B36" s="135" t="s">
        <v>24</v>
      </c>
      <c r="C36" s="135"/>
      <c r="D36" s="136"/>
      <c r="E36" s="63"/>
      <c r="F36" s="64"/>
      <c r="G36" s="64"/>
      <c r="H36" s="64"/>
      <c r="I36" s="64"/>
      <c r="J36" s="99">
        <f>SUM(J1:J35)</f>
        <v>0</v>
      </c>
      <c r="K36" s="99">
        <f>SUM(K1:K35)</f>
        <v>0</v>
      </c>
      <c r="L36" s="99"/>
      <c r="M36" s="100">
        <f>SUM(M1:M35)</f>
        <v>0</v>
      </c>
      <c r="N36" s="101">
        <f>SUM(N1:N35)</f>
        <v>0</v>
      </c>
      <c r="O36" s="102">
        <f>SUM(O1:O35)</f>
        <v>0</v>
      </c>
      <c r="P36" s="103">
        <f>SUM(P1:P35)</f>
        <v>0</v>
      </c>
    </row>
    <row r="37" spans="1:16" ht="15" x14ac:dyDescent="0.2">
      <c r="A37" s="26" t="s">
        <v>7</v>
      </c>
      <c r="B37" s="65" t="s">
        <v>7</v>
      </c>
      <c r="C37" s="65"/>
      <c r="D37" s="65"/>
      <c r="E37" s="65"/>
      <c r="F37" s="65"/>
      <c r="G37" s="65"/>
      <c r="H37" s="65"/>
      <c r="I37" s="65"/>
      <c r="J37" s="104"/>
      <c r="K37" s="104"/>
      <c r="L37" s="104"/>
      <c r="M37" s="104"/>
      <c r="N37" s="104"/>
      <c r="O37" s="104"/>
      <c r="P37" s="104"/>
    </row>
    <row r="38" spans="1:16" ht="15.75" x14ac:dyDescent="0.25">
      <c r="A38" s="26"/>
      <c r="B38" s="110" t="s">
        <v>25</v>
      </c>
      <c r="C38" s="65"/>
      <c r="D38" s="65"/>
      <c r="E38" s="65"/>
      <c r="F38" s="65"/>
      <c r="G38" s="65"/>
      <c r="H38" s="65"/>
      <c r="I38" s="105" t="s">
        <v>26</v>
      </c>
      <c r="J38" s="106">
        <f>+P36</f>
        <v>0</v>
      </c>
      <c r="K38" s="107"/>
      <c r="L38" s="107"/>
      <c r="M38" s="107"/>
      <c r="N38" s="107"/>
      <c r="O38" s="107"/>
      <c r="P38" s="107"/>
    </row>
    <row r="39" spans="1:16" ht="15.75" x14ac:dyDescent="0.25">
      <c r="A39" s="66"/>
      <c r="B39" s="67"/>
      <c r="C39" s="67"/>
      <c r="D39" s="67"/>
      <c r="E39" s="65"/>
      <c r="F39" s="65"/>
      <c r="G39" s="65"/>
      <c r="H39" s="65"/>
      <c r="I39" s="65"/>
      <c r="J39" s="104"/>
      <c r="K39" s="104"/>
      <c r="L39" s="104"/>
      <c r="M39" s="104"/>
      <c r="N39" s="104"/>
      <c r="O39" s="104"/>
      <c r="P39" s="65"/>
    </row>
    <row r="40" spans="1:16" x14ac:dyDescent="0.2">
      <c r="A40" s="26"/>
      <c r="B40" s="26"/>
      <c r="C40" s="26"/>
      <c r="D40" s="26"/>
      <c r="E40" s="26"/>
      <c r="F40" s="26"/>
      <c r="G40" s="26"/>
      <c r="H40" s="26"/>
      <c r="I40" s="26"/>
      <c r="J40" s="14"/>
      <c r="K40" s="14"/>
      <c r="L40" s="14"/>
      <c r="M40" s="14"/>
      <c r="N40" s="14"/>
      <c r="O40" s="14"/>
      <c r="P40" s="26"/>
    </row>
    <row r="41" spans="1:16" x14ac:dyDescent="0.2">
      <c r="A41" s="26"/>
      <c r="B41" s="26" t="s">
        <v>27</v>
      </c>
      <c r="C41" s="26"/>
      <c r="D41" s="26"/>
      <c r="E41" s="26"/>
      <c r="F41" s="26"/>
      <c r="G41" s="26"/>
      <c r="H41" s="68" t="s">
        <v>28</v>
      </c>
      <c r="I41" s="26"/>
      <c r="J41" s="14"/>
      <c r="K41" s="14"/>
      <c r="L41" s="14"/>
      <c r="M41" s="14"/>
      <c r="N41" s="14"/>
      <c r="O41" s="78" t="s">
        <v>29</v>
      </c>
      <c r="P41" s="31"/>
    </row>
    <row r="42" spans="1:16" x14ac:dyDescent="0.2">
      <c r="A42" s="26"/>
      <c r="B42" s="26"/>
      <c r="C42" s="26"/>
      <c r="D42" s="26"/>
      <c r="E42" s="26"/>
      <c r="F42" s="26"/>
      <c r="G42" s="26"/>
      <c r="H42" s="26"/>
      <c r="I42" s="26"/>
      <c r="J42" s="14"/>
      <c r="K42" s="14"/>
      <c r="L42" s="14"/>
      <c r="M42" s="14"/>
      <c r="N42" s="14"/>
      <c r="O42" s="14"/>
      <c r="P42" s="26"/>
    </row>
    <row r="43" spans="1:16" x14ac:dyDescent="0.2">
      <c r="A43" s="26"/>
      <c r="B43" s="26"/>
      <c r="C43" s="26"/>
      <c r="D43" s="26"/>
      <c r="E43" s="26"/>
      <c r="F43" s="26"/>
      <c r="G43" s="26"/>
      <c r="H43" s="26"/>
      <c r="I43" s="26"/>
      <c r="J43" s="14"/>
      <c r="K43" s="14"/>
      <c r="L43" s="14"/>
      <c r="M43" s="14"/>
      <c r="N43" s="14"/>
      <c r="O43" s="14"/>
      <c r="P43" s="26"/>
    </row>
    <row r="44" spans="1:16" x14ac:dyDescent="0.2">
      <c r="A44" s="26"/>
      <c r="B44" s="26"/>
      <c r="C44" s="26"/>
      <c r="D44" s="26"/>
      <c r="E44" s="26"/>
      <c r="F44" s="26"/>
      <c r="G44" s="26"/>
      <c r="H44" s="26"/>
      <c r="I44" s="26"/>
      <c r="J44" s="14"/>
      <c r="K44" s="14"/>
      <c r="L44" s="14"/>
      <c r="M44" s="14"/>
      <c r="N44" s="14"/>
      <c r="O44" s="14"/>
      <c r="P44" s="26"/>
    </row>
    <row r="45" spans="1:16" x14ac:dyDescent="0.2">
      <c r="A45" s="26"/>
      <c r="B45" s="69" t="s">
        <v>30</v>
      </c>
      <c r="C45" s="26"/>
      <c r="D45" s="26"/>
      <c r="E45" s="26"/>
      <c r="F45" s="26"/>
      <c r="G45" s="26"/>
      <c r="H45" s="26"/>
      <c r="I45" s="26"/>
      <c r="J45" s="14"/>
      <c r="K45" s="14" t="s">
        <v>31</v>
      </c>
      <c r="L45" s="14"/>
      <c r="M45" s="14"/>
      <c r="N45" s="14"/>
      <c r="O45" s="14"/>
      <c r="P45" s="26"/>
    </row>
    <row r="46" spans="1:16" x14ac:dyDescent="0.2">
      <c r="A46" s="26"/>
      <c r="B46" s="129"/>
      <c r="C46" s="129"/>
      <c r="D46" s="129"/>
      <c r="E46" s="129"/>
      <c r="F46" s="70"/>
      <c r="G46" s="26"/>
      <c r="H46" s="26"/>
      <c r="I46" s="26"/>
      <c r="J46" s="14"/>
      <c r="K46" s="129"/>
      <c r="L46" s="129"/>
      <c r="M46" s="129"/>
      <c r="N46" s="129"/>
      <c r="O46" s="129"/>
      <c r="P46" s="129"/>
    </row>
    <row r="47" spans="1:16" x14ac:dyDescent="0.2">
      <c r="A47" s="26"/>
      <c r="B47" s="130" t="s">
        <v>32</v>
      </c>
      <c r="C47" s="131"/>
      <c r="D47" s="131"/>
      <c r="E47" s="131"/>
      <c r="F47" s="31"/>
      <c r="G47" s="26"/>
      <c r="H47" s="26"/>
      <c r="I47" s="26"/>
      <c r="J47" s="14"/>
      <c r="K47" s="78" t="s">
        <v>32</v>
      </c>
      <c r="L47" s="78"/>
      <c r="M47" s="78"/>
      <c r="N47" s="78"/>
      <c r="O47" s="78"/>
      <c r="P47" s="31"/>
    </row>
    <row r="48" spans="1:16" x14ac:dyDescent="0.2">
      <c r="A48" s="26"/>
      <c r="B48" s="26" t="s">
        <v>33</v>
      </c>
      <c r="C48" s="26"/>
      <c r="D48" s="26"/>
      <c r="E48" s="26"/>
      <c r="F48" s="26"/>
      <c r="G48" s="26"/>
      <c r="H48" s="26"/>
      <c r="I48" s="26"/>
      <c r="J48" s="14"/>
      <c r="K48" s="26" t="s">
        <v>33</v>
      </c>
      <c r="L48" s="14"/>
      <c r="M48" s="14"/>
      <c r="N48" s="14"/>
      <c r="O48" s="14"/>
      <c r="P48" s="26"/>
    </row>
    <row r="57" spans="2:3" x14ac:dyDescent="0.2">
      <c r="B57" t="s">
        <v>34</v>
      </c>
    </row>
    <row r="59" spans="2:3" x14ac:dyDescent="0.2">
      <c r="C59" t="s">
        <v>35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="75" workbookViewId="0">
      <selection activeCell="B4" sqref="B4"/>
    </sheetView>
  </sheetViews>
  <sheetFormatPr defaultColWidth="11.42578125" defaultRowHeight="26.25" x14ac:dyDescent="0.4"/>
  <cols>
    <col min="1" max="1" width="12.28515625" style="1" customWidth="1"/>
    <col min="2" max="2" width="16.85546875" style="1" customWidth="1"/>
    <col min="3" max="3" width="11.42578125" style="2"/>
    <col min="4" max="4" width="11.42578125" style="1"/>
    <col min="5" max="5" width="4.140625" customWidth="1"/>
    <col min="6" max="6" width="5.85546875" customWidth="1"/>
    <col min="7" max="7" width="29.28515625" customWidth="1"/>
    <col min="8" max="8" width="3.140625" style="3" customWidth="1"/>
    <col min="9" max="9" width="15.42578125" customWidth="1"/>
    <col min="10" max="10" width="2.28515625" customWidth="1"/>
    <col min="11" max="11" width="63.28515625" customWidth="1"/>
  </cols>
  <sheetData>
    <row r="1" spans="1:10" ht="18" x14ac:dyDescent="0.25">
      <c r="A1" s="4"/>
      <c r="B1" s="137" t="s">
        <v>36</v>
      </c>
      <c r="C1" s="137"/>
      <c r="D1" s="137"/>
      <c r="H1" s="5"/>
      <c r="J1" s="5"/>
    </row>
    <row r="2" spans="1:10" x14ac:dyDescent="0.4">
      <c r="A2" s="6"/>
      <c r="B2" s="7" t="s">
        <v>37</v>
      </c>
      <c r="C2" s="8" t="s">
        <v>37</v>
      </c>
      <c r="D2" s="7" t="s">
        <v>38</v>
      </c>
      <c r="G2" s="9"/>
    </row>
    <row r="3" spans="1:10" x14ac:dyDescent="0.4">
      <c r="A3" s="6" t="s">
        <v>39</v>
      </c>
      <c r="B3" s="7"/>
      <c r="C3" s="8"/>
      <c r="D3" s="7"/>
      <c r="G3">
        <f>IF(L11&lt;TAB_DESC!$B$12,)</f>
        <v>0</v>
      </c>
    </row>
    <row r="4" spans="1:10" x14ac:dyDescent="0.4">
      <c r="A4" s="6">
        <v>0</v>
      </c>
      <c r="B4" s="10">
        <v>7507.49</v>
      </c>
      <c r="C4" s="11">
        <v>0.14000000000000001</v>
      </c>
      <c r="D4" s="6"/>
    </row>
    <row r="5" spans="1:10" x14ac:dyDescent="0.4">
      <c r="A5" s="12">
        <v>7507.5</v>
      </c>
      <c r="B5" s="12">
        <v>999999999</v>
      </c>
      <c r="C5" s="13"/>
      <c r="D5" s="12">
        <v>1051.05</v>
      </c>
    </row>
    <row r="6" spans="1:10" x14ac:dyDescent="0.4">
      <c r="A6" s="14"/>
      <c r="B6" s="14"/>
      <c r="C6" s="14"/>
      <c r="D6" s="14"/>
    </row>
    <row r="7" spans="1:10" x14ac:dyDescent="0.4">
      <c r="A7" s="14"/>
      <c r="B7" s="14"/>
      <c r="C7" s="15"/>
      <c r="D7" s="14"/>
    </row>
    <row r="8" spans="1:10" ht="11.25" customHeight="1" x14ac:dyDescent="0.4"/>
    <row r="9" spans="1:10" x14ac:dyDescent="0.4">
      <c r="B9" s="138" t="s">
        <v>40</v>
      </c>
      <c r="C9" s="138"/>
      <c r="D9" s="138"/>
    </row>
    <row r="10" spans="1:10" ht="11.25" customHeight="1" x14ac:dyDescent="0.4">
      <c r="A10" s="4"/>
      <c r="B10" s="4"/>
      <c r="C10" s="16"/>
      <c r="D10" s="4"/>
    </row>
    <row r="11" spans="1:10" x14ac:dyDescent="0.4">
      <c r="A11" s="6" t="s">
        <v>39</v>
      </c>
      <c r="B11" s="6" t="s">
        <v>41</v>
      </c>
      <c r="C11" s="17" t="s">
        <v>42</v>
      </c>
      <c r="D11" s="6" t="s">
        <v>43</v>
      </c>
    </row>
    <row r="12" spans="1:10" x14ac:dyDescent="0.4">
      <c r="A12" s="6">
        <v>0</v>
      </c>
      <c r="B12" s="6">
        <v>2112</v>
      </c>
      <c r="C12" s="17">
        <v>0</v>
      </c>
      <c r="D12" s="18">
        <v>0</v>
      </c>
    </row>
    <row r="13" spans="1:10" x14ac:dyDescent="0.4">
      <c r="A13" s="6">
        <v>1903.99</v>
      </c>
      <c r="B13" s="6">
        <v>2826.65</v>
      </c>
      <c r="C13" s="17">
        <v>7.4999999999999997E-2</v>
      </c>
      <c r="D13" s="6">
        <v>158.4</v>
      </c>
    </row>
    <row r="14" spans="1:10" ht="26.25" customHeight="1" x14ac:dyDescent="0.2">
      <c r="A14" s="6">
        <v>2826.66</v>
      </c>
      <c r="B14" s="6">
        <v>3751.05</v>
      </c>
      <c r="C14" s="17">
        <v>0.15</v>
      </c>
      <c r="D14" s="6">
        <v>370.4</v>
      </c>
      <c r="H14"/>
    </row>
    <row r="15" spans="1:10" x14ac:dyDescent="0.4">
      <c r="A15" s="6">
        <v>3751.06</v>
      </c>
      <c r="B15" s="6">
        <v>4664.68</v>
      </c>
      <c r="C15" s="17">
        <v>0.22500000000000001</v>
      </c>
      <c r="D15" s="6">
        <v>651.73</v>
      </c>
    </row>
    <row r="16" spans="1:10" x14ac:dyDescent="0.4">
      <c r="A16" s="12">
        <v>4664.68</v>
      </c>
      <c r="B16" s="12">
        <v>99999999</v>
      </c>
      <c r="C16" s="13">
        <v>0.27500000000000002</v>
      </c>
      <c r="D16" s="19">
        <v>884.96</v>
      </c>
    </row>
  </sheetData>
  <printOptions gridLines="1"/>
  <pageMargins left="0.78740157499999996" right="0.78740157499999996" top="0.984251969" bottom="0.984251969" header="0.49212598499999999" footer="0.49212598499999999"/>
  <pageSetup paperSize="9" orientation="portrait" horizontalDpi="300" verticalDpi="300"/>
  <headerFooter alignWithMargins="0">
    <oddHeader>&amp;A</oddHeader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FOLHA</vt:lpstr>
      <vt:lpstr>TAB_DESC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FOLHA</dc:title>
  <dc:creator>Marcelo da Cunha Costa</dc:creator>
  <cp:lastModifiedBy>Lucelia Oliveira Rodrigues</cp:lastModifiedBy>
  <cp:lastPrinted>2015-01-26T12:57:47Z</cp:lastPrinted>
  <dcterms:created xsi:type="dcterms:W3CDTF">1999-05-18T18:57:04Z</dcterms:created>
  <dcterms:modified xsi:type="dcterms:W3CDTF">2023-08-09T12:56:26Z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A46C8727DC5D47BDA1C175998090EE98</vt:lpwstr>
  </property>
  <property fmtid="{D5CDD505-2E9C-101B-9397-08002B2CF9AE}" pid="3" name="KSOProductBuildVer">
    <vt:lpwstr>1046-11.2.0.11486</vt:lpwstr>
  </property>
</Properties>
</file>